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onfood2.sharepoint.com/sites/FOExhibitionEventManagement/Gedeelde documenten/02_Konventionelle &amp; Midsize Messen/02_Österreich/Alles für den Gast (jährlich)/2026/02_Team/01_Personalplanung/"/>
    </mc:Choice>
  </mc:AlternateContent>
  <xr:revisionPtr revIDLastSave="226" documentId="8_{BC8F1195-E083-4854-96DC-B4EC0C18F434}" xr6:coauthVersionLast="47" xr6:coauthVersionMax="47" xr10:uidLastSave="{CF11F325-EAAD-4A77-BA2D-D79B68E47D6C}"/>
  <bookViews>
    <workbookView xWindow="-28920" yWindow="-120" windowWidth="29040" windowHeight="15720" xr2:uid="{4046AC1D-CAB7-4ABD-8CB9-C330DA98ADDA}"/>
  </bookViews>
  <sheets>
    <sheet name="Personalplanung" sheetId="1" r:id="rId1"/>
  </sheets>
  <definedNames>
    <definedName name="_xlnm._FilterDatabase" localSheetId="0" hidden="1">Personalplanung!$A$4:$P$42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 s="1"/>
  <c r="E5" i="1" s="1"/>
  <c r="I5" i="1"/>
  <c r="J5" i="1" s="1"/>
  <c r="K5" i="1" s="1"/>
  <c r="H51" i="1" a="1"/>
  <c r="H51" i="1" s="1"/>
  <c r="E48" i="1"/>
  <c r="F48" i="1"/>
  <c r="G48" i="1"/>
  <c r="H48" i="1"/>
  <c r="I48" i="1"/>
  <c r="J48" i="1"/>
  <c r="K48" i="1"/>
  <c r="E47" i="1"/>
  <c r="F47" i="1"/>
  <c r="G47" i="1"/>
  <c r="H47" i="1"/>
  <c r="I47" i="1"/>
  <c r="J47" i="1"/>
  <c r="K47" i="1"/>
  <c r="E46" i="1"/>
  <c r="F46" i="1"/>
  <c r="G46" i="1"/>
  <c r="H46" i="1"/>
  <c r="I46" i="1"/>
  <c r="J46" i="1"/>
  <c r="K46" i="1"/>
  <c r="E45" i="1"/>
  <c r="F45" i="1"/>
  <c r="K45" i="1"/>
  <c r="H45" i="1"/>
  <c r="I45" i="1"/>
  <c r="J45" i="1"/>
  <c r="G45" i="1"/>
  <c r="I51" i="1" l="1" a="1"/>
  <c r="I51" i="1" s="1"/>
  <c r="K51" i="1" a="1"/>
  <c r="K51" i="1" s="1"/>
  <c r="J51" i="1" a="1"/>
  <c r="J51" i="1" s="1"/>
  <c r="G51" i="1" a="1"/>
  <c r="G51" i="1" s="1"/>
  <c r="F51" i="1" a="1"/>
  <c r="F51" i="1" s="1"/>
  <c r="E51" i="1" a="1"/>
  <c r="E51" i="1" s="1"/>
  <c r="F49" i="1"/>
  <c r="E49" i="1"/>
  <c r="I49" i="1"/>
  <c r="H49" i="1"/>
  <c r="K49" i="1"/>
  <c r="J49" i="1"/>
  <c r="G4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<sst xmlns="http://schemas.openxmlformats.org/spreadsheetml/2006/main" count="382" uniqueCount="122">
  <si>
    <t>Personalplanung - Alles für den Gast 2026</t>
  </si>
  <si>
    <t>Messe</t>
  </si>
  <si>
    <t>Hotel</t>
  </si>
  <si>
    <t>Vorname</t>
  </si>
  <si>
    <t>Nachname</t>
  </si>
  <si>
    <t>Funktion</t>
  </si>
  <si>
    <t>Position Messestand</t>
  </si>
  <si>
    <t>Mittwoch</t>
  </si>
  <si>
    <t>Donnerstag</t>
  </si>
  <si>
    <t>Freitag</t>
  </si>
  <si>
    <t>Samstag</t>
  </si>
  <si>
    <t>Sonntag</t>
  </si>
  <si>
    <t>Montag</t>
  </si>
  <si>
    <t>Dienstag</t>
  </si>
  <si>
    <t>#-Kategorie</t>
  </si>
  <si>
    <t>Frühstück</t>
  </si>
  <si>
    <t>C/I Hotel</t>
  </si>
  <si>
    <t>C/O Hotel</t>
  </si>
  <si>
    <t>Bemerkung</t>
  </si>
  <si>
    <t>Horst</t>
  </si>
  <si>
    <t>Aldrian</t>
  </si>
  <si>
    <t>VL AUT</t>
  </si>
  <si>
    <t>Berater</t>
  </si>
  <si>
    <t>x</t>
  </si>
  <si>
    <t>kein #</t>
  </si>
  <si>
    <t>Daniela</t>
  </si>
  <si>
    <t>Enne</t>
  </si>
  <si>
    <t>RM AUT</t>
  </si>
  <si>
    <t>EZ</t>
  </si>
  <si>
    <t>Parkplatz</t>
  </si>
  <si>
    <t>Roland</t>
  </si>
  <si>
    <t>Ziegerhofer</t>
  </si>
  <si>
    <t>Anita</t>
  </si>
  <si>
    <t>Schelander</t>
  </si>
  <si>
    <t>Tom</t>
  </si>
  <si>
    <t>Großmann</t>
  </si>
  <si>
    <t>VL D+AUT</t>
  </si>
  <si>
    <t>Sven</t>
  </si>
  <si>
    <t>Bachhofer</t>
  </si>
  <si>
    <t>VL DE</t>
  </si>
  <si>
    <t>Martin</t>
  </si>
  <si>
    <t>Auf der Maur</t>
  </si>
  <si>
    <t>RM Deutschland</t>
  </si>
  <si>
    <t>Florian</t>
  </si>
  <si>
    <t>Scherer</t>
  </si>
  <si>
    <t>DM Süd</t>
  </si>
  <si>
    <t>Frühling</t>
  </si>
  <si>
    <t>Christian</t>
  </si>
  <si>
    <t>Heilenz</t>
  </si>
  <si>
    <t>Marie</t>
  </si>
  <si>
    <t>Kunkel</t>
  </si>
  <si>
    <t>KAM GH</t>
  </si>
  <si>
    <t>Markus</t>
  </si>
  <si>
    <t>Bernard</t>
  </si>
  <si>
    <t>Tobias</t>
  </si>
  <si>
    <t>Schlusen</t>
  </si>
  <si>
    <t>KAM EV</t>
  </si>
  <si>
    <t>Maik</t>
  </si>
  <si>
    <t>Pötschke</t>
  </si>
  <si>
    <t>MKT</t>
  </si>
  <si>
    <t>nein</t>
  </si>
  <si>
    <t>Melanie</t>
  </si>
  <si>
    <t>Hennecke</t>
  </si>
  <si>
    <t>Irma</t>
  </si>
  <si>
    <t>Kolasinac</t>
  </si>
  <si>
    <t>ID</t>
  </si>
  <si>
    <t>Hannah</t>
  </si>
  <si>
    <t>Hergenröther</t>
  </si>
  <si>
    <t>Philipp</t>
  </si>
  <si>
    <t>Artinger</t>
  </si>
  <si>
    <t>PE</t>
  </si>
  <si>
    <t>Peppino</t>
  </si>
  <si>
    <t>Mignogna</t>
  </si>
  <si>
    <t>Front Cooking</t>
  </si>
  <si>
    <t>Küche</t>
  </si>
  <si>
    <t>Jörg</t>
  </si>
  <si>
    <t>Landfried</t>
  </si>
  <si>
    <t>Moderation</t>
  </si>
  <si>
    <t>Gerhard</t>
  </si>
  <si>
    <t>Elixhauser</t>
  </si>
  <si>
    <t>B/O</t>
  </si>
  <si>
    <t>Manfred</t>
  </si>
  <si>
    <t>Derks</t>
  </si>
  <si>
    <t>Burger</t>
  </si>
  <si>
    <t>DZ</t>
  </si>
  <si>
    <t>Parkplatz, DZ mit Louise Derks</t>
  </si>
  <si>
    <t>Stücklschweiger</t>
  </si>
  <si>
    <t>Ramon</t>
  </si>
  <si>
    <t>Walter</t>
  </si>
  <si>
    <t>Louise</t>
  </si>
  <si>
    <t>B/O Support</t>
  </si>
  <si>
    <t>(DZ)</t>
  </si>
  <si>
    <t>DZ mit Manfred Derks</t>
  </si>
  <si>
    <t>Service</t>
  </si>
  <si>
    <t>Hostess</t>
  </si>
  <si>
    <t>Promo</t>
  </si>
  <si>
    <t>Logistik/Spüler</t>
  </si>
  <si>
    <t>Jeannine</t>
  </si>
  <si>
    <t>Bittner</t>
  </si>
  <si>
    <t>Sr. Manager Exhibition, Orga</t>
  </si>
  <si>
    <t>Sonstige</t>
  </si>
  <si>
    <t>jein</t>
  </si>
  <si>
    <t>Parkplatz (bitte so, dass man schnell weg und hin kommt), Frühstück nur 05.11., 06.11. &amp; 11.11.26</t>
  </si>
  <si>
    <t>Tim</t>
  </si>
  <si>
    <t>Söder</t>
  </si>
  <si>
    <t>Manager Exhibition, Orga</t>
  </si>
  <si>
    <t>Simon</t>
  </si>
  <si>
    <t>Morris</t>
  </si>
  <si>
    <t>COO Foodservice</t>
  </si>
  <si>
    <t>Jochen</t>
  </si>
  <si>
    <t>Kramer</t>
  </si>
  <si>
    <t>GF</t>
  </si>
  <si>
    <t>Berater Gesamt</t>
  </si>
  <si>
    <t>Küche Gesamt</t>
  </si>
  <si>
    <t>Hostess Gesamt</t>
  </si>
  <si>
    <t>Sonstige Gesamt</t>
  </si>
  <si>
    <t>Gesamt</t>
  </si>
  <si>
    <t>Übernachtungen</t>
  </si>
  <si>
    <t>Standfläche</t>
  </si>
  <si>
    <t>66,50 m² bei Hauptfläche</t>
  </si>
  <si>
    <t>Tische</t>
  </si>
  <si>
    <t>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</si>
</sst>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2" xfId="0" applyBorder="1"/>
    <xf numFmtId="0" fontId="0" fillId="0" borderId="7" xfId="0" applyBorder="1"/>
    <xf numFmtId="0" fontId="0" fillId="0" borderId="11" xfId="0" applyBorder="1"/>
    <xf numFmtId="0" fontId="1" fillId="0" borderId="14" xfId="0" applyFont="1" applyBorder="1"/>
    <xf numFmtId="0" fontId="0" fillId="0" borderId="14" xfId="0" applyBorder="1"/>
    <xf numFmtId="164" fontId="1" fillId="0" borderId="14" xfId="0" applyNumberFormat="1" applyFont="1" applyBorder="1"/>
    <xf numFmtId="14" fontId="0" fillId="0" borderId="7" xfId="0" applyNumberFormat="1" applyBorder="1"/>
    <xf numFmtId="14" fontId="0" fillId="0" borderId="11" xfId="0" applyNumberFormat="1" applyBorder="1"/>
    <xf numFmtId="0" fontId="1" fillId="0" borderId="16" xfId="0" applyFont="1" applyBorder="1"/>
    <xf numFmtId="0" fontId="1" fillId="0" borderId="17" xfId="0" applyFont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20" xfId="0" applyNumberFormat="1" applyBorder="1"/>
    <xf numFmtId="14" fontId="0" fillId="0" borderId="21" xfId="0" applyNumberFormat="1" applyBorder="1"/>
    <xf numFmtId="0" fontId="0" fillId="0" borderId="23" xfId="0" applyBorder="1"/>
    <xf numFmtId="0" fontId="1" fillId="0" borderId="12" xfId="0" applyFont="1" applyBorder="1"/>
    <xf numFmtId="14" fontId="1" fillId="0" borderId="15" xfId="0" applyNumberFormat="1" applyFont="1" applyBorder="1"/>
    <xf numFmtId="0" fontId="1" fillId="0" borderId="15" xfId="0" applyFont="1" applyBorder="1"/>
    <xf numFmtId="0" fontId="1" fillId="0" borderId="18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9" xfId="0" applyFont="1" applyBorder="1"/>
    <xf numFmtId="0" fontId="1" fillId="0" borderId="33" xfId="0" applyFont="1" applyBorder="1"/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7" xfId="0" applyFont="1" applyBorder="1"/>
    <xf numFmtId="0" fontId="5" fillId="0" borderId="11" xfId="0" applyFont="1" applyBorder="1"/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/>
    <xf numFmtId="14" fontId="5" fillId="0" borderId="7" xfId="0" applyNumberFormat="1" applyFont="1" applyBorder="1"/>
    <xf numFmtId="14" fontId="5" fillId="0" borderId="11" xfId="0" applyNumberFormat="1" applyFont="1" applyBorder="1"/>
    <xf numFmtId="0" fontId="5" fillId="0" borderId="17" xfId="0" applyFont="1" applyBorder="1"/>
    <xf numFmtId="0" fontId="5" fillId="0" borderId="0" xfId="0" applyFont="1"/>
    <xf numFmtId="0" fontId="6" fillId="0" borderId="2" xfId="0" applyFont="1" applyBorder="1"/>
    <xf numFmtId="0" fontId="6" fillId="0" borderId="7" xfId="0" applyFont="1" applyBorder="1"/>
    <xf numFmtId="14" fontId="6" fillId="0" borderId="7" xfId="0" applyNumberFormat="1" applyFont="1" applyBorder="1"/>
    <xf numFmtId="0" fontId="6" fillId="0" borderId="37" xfId="0" applyFont="1" applyBorder="1"/>
    <xf numFmtId="0" fontId="6" fillId="0" borderId="38" xfId="0" applyFont="1" applyBorder="1"/>
    <xf numFmtId="0" fontId="0" fillId="0" borderId="38" xfId="0" applyBorder="1"/>
    <xf numFmtId="0" fontId="0" fillId="0" borderId="39" xfId="0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/>
    <xf numFmtId="14" fontId="0" fillId="0" borderId="38" xfId="0" applyNumberFormat="1" applyBorder="1"/>
    <xf numFmtId="14" fontId="0" fillId="0" borderId="39" xfId="0" applyNumberFormat="1" applyBorder="1"/>
    <xf numFmtId="0" fontId="0" fillId="0" borderId="41" xfId="0" applyBorder="1"/>
    <xf numFmtId="164" fontId="1" fillId="0" borderId="43" xfId="0" applyNumberFormat="1" applyFont="1" applyBorder="1"/>
    <xf numFmtId="0" fontId="1" fillId="0" borderId="44" xfId="0" applyFont="1" applyBorder="1"/>
    <xf numFmtId="0" fontId="0" fillId="0" borderId="45" xfId="0" applyBorder="1"/>
    <xf numFmtId="0" fontId="0" fillId="0" borderId="43" xfId="0" applyBorder="1"/>
    <xf numFmtId="0" fontId="5" fillId="0" borderId="43" xfId="0" applyFont="1" applyBorder="1"/>
    <xf numFmtId="0" fontId="0" fillId="0" borderId="46" xfId="0" applyBorder="1"/>
    <xf numFmtId="0" fontId="4" fillId="0" borderId="17" xfId="0" applyFont="1" applyBorder="1"/>
    <xf numFmtId="14" fontId="6" fillId="0" borderId="11" xfId="0" applyNumberFormat="1" applyFont="1" applyBorder="1"/>
    <xf numFmtId="0" fontId="6" fillId="0" borderId="17" xfId="0" applyFont="1" applyBorder="1"/>
    <xf numFmtId="0" fontId="6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36" xfId="0" applyFont="1" applyBorder="1" applyAlignment="1">
      <alignment horizontal="center"/>
    </xf>
  </cellXfs>
  <cellStyles count="1">
    <cellStyle name="Standard" xfId="0" builtinId="0"/>
  </cellStyles>
  <dxfs count="5"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D042-0E78-4CF7-9A62-6E8C1ADD472D}">
  <sheetPr>
    <pageSetUpPr fitToPage="1"/>
  </sheetPr>
  <dimension ref="A1:P54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S30" sqref="S30"/>
    </sheetView>
  </sheetViews>
  <sheetFormatPr baseColWidth="10" defaultColWidth="11.44140625" defaultRowHeight="14.4" x14ac:dyDescent="0.3"/>
  <cols>
    <col min="1" max="2" width="15" bestFit="1" customWidth="1"/>
    <col min="3" max="3" width="25.33203125" customWidth="1"/>
    <col min="4" max="4" width="20.109375" customWidth="1"/>
    <col min="5" max="5" width="10.109375" customWidth="1"/>
    <col min="6" max="6" width="10.6640625" customWidth="1"/>
    <col min="7" max="7" width="10.109375" customWidth="1"/>
    <col min="8" max="8" width="10.33203125" customWidth="1"/>
    <col min="9" max="15" width="11.44140625" customWidth="1"/>
    <col min="16" max="16" width="53.44140625" hidden="1" customWidth="1"/>
  </cols>
  <sheetData>
    <row r="1" spans="1:16" ht="18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">
      <c r="A3" s="4"/>
      <c r="B3" s="5"/>
      <c r="C3" s="5"/>
      <c r="D3" s="10"/>
      <c r="E3" s="97"/>
      <c r="F3" s="97"/>
      <c r="G3" s="98"/>
      <c r="H3" s="95" t="s">
        <v>1</v>
      </c>
      <c r="I3" s="97"/>
      <c r="J3" s="97"/>
      <c r="K3" s="97"/>
      <c r="L3" s="95" t="s">
        <v>2</v>
      </c>
      <c r="M3" s="96"/>
      <c r="N3" s="97"/>
      <c r="O3" s="98"/>
      <c r="P3" s="20"/>
    </row>
    <row r="4" spans="1:16" x14ac:dyDescent="0.3">
      <c r="A4" s="6" t="s">
        <v>3</v>
      </c>
      <c r="B4" s="7" t="s">
        <v>4</v>
      </c>
      <c r="C4" s="7" t="s">
        <v>5</v>
      </c>
      <c r="D4" s="11" t="s">
        <v>6</v>
      </c>
      <c r="E4" s="7" t="s">
        <v>7</v>
      </c>
      <c r="F4" s="7" t="s">
        <v>8</v>
      </c>
      <c r="G4" s="11" t="s">
        <v>9</v>
      </c>
      <c r="H4" s="15" t="s">
        <v>10</v>
      </c>
      <c r="I4" s="7" t="s">
        <v>11</v>
      </c>
      <c r="J4" s="7" t="s">
        <v>12</v>
      </c>
      <c r="K4" s="7" t="s">
        <v>13</v>
      </c>
      <c r="L4" s="17" t="s">
        <v>14</v>
      </c>
      <c r="M4" s="85" t="s">
        <v>15</v>
      </c>
      <c r="N4" s="7" t="s">
        <v>16</v>
      </c>
      <c r="O4" s="11" t="s">
        <v>17</v>
      </c>
      <c r="P4" s="21" t="s">
        <v>18</v>
      </c>
    </row>
    <row r="5" spans="1:16" ht="15" thickBot="1" x14ac:dyDescent="0.35">
      <c r="A5" s="8"/>
      <c r="B5" s="9"/>
      <c r="C5" s="9"/>
      <c r="D5" s="30"/>
      <c r="E5" s="31">
        <f>F5-1</f>
        <v>46330</v>
      </c>
      <c r="F5" s="31">
        <f>G5-1</f>
        <v>46331</v>
      </c>
      <c r="G5" s="31">
        <f>H5-1</f>
        <v>46332</v>
      </c>
      <c r="H5" s="31">
        <v>46333</v>
      </c>
      <c r="I5" s="31">
        <f>H5+1</f>
        <v>46334</v>
      </c>
      <c r="J5" s="31">
        <f t="shared" ref="J5:K5" si="0">I5+1</f>
        <v>46335</v>
      </c>
      <c r="K5" s="31">
        <f t="shared" si="0"/>
        <v>46336</v>
      </c>
      <c r="L5" s="32"/>
      <c r="M5" s="86"/>
      <c r="N5" s="9"/>
      <c r="O5" s="30"/>
      <c r="P5" s="33"/>
    </row>
    <row r="6" spans="1:16" x14ac:dyDescent="0.3">
      <c r="A6" s="23" t="s">
        <v>19</v>
      </c>
      <c r="B6" s="24" t="s">
        <v>20</v>
      </c>
      <c r="C6" s="24" t="s">
        <v>21</v>
      </c>
      <c r="D6" s="25" t="s">
        <v>22</v>
      </c>
      <c r="E6" s="40"/>
      <c r="F6" s="40"/>
      <c r="G6" s="41" t="s">
        <v>23</v>
      </c>
      <c r="H6" s="39" t="s">
        <v>23</v>
      </c>
      <c r="I6" s="40" t="s">
        <v>23</v>
      </c>
      <c r="J6" s="40" t="s">
        <v>23</v>
      </c>
      <c r="K6" s="40" t="s">
        <v>23</v>
      </c>
      <c r="L6" s="26" t="s">
        <v>24</v>
      </c>
      <c r="M6" s="87"/>
      <c r="N6" s="27"/>
      <c r="O6" s="28"/>
      <c r="P6" s="29"/>
    </row>
    <row r="7" spans="1:16" x14ac:dyDescent="0.3">
      <c r="A7" s="12" t="s">
        <v>25</v>
      </c>
      <c r="B7" s="13" t="s">
        <v>26</v>
      </c>
      <c r="C7" s="13" t="s">
        <v>27</v>
      </c>
      <c r="D7" s="14" t="s">
        <v>22</v>
      </c>
      <c r="E7" s="43"/>
      <c r="F7" s="43"/>
      <c r="G7" s="44" t="s">
        <v>23</v>
      </c>
      <c r="H7" s="42" t="s">
        <v>23</v>
      </c>
      <c r="I7" s="43" t="s">
        <v>23</v>
      </c>
      <c r="J7" s="43" t="s">
        <v>23</v>
      </c>
      <c r="K7" s="43" t="s">
        <v>23</v>
      </c>
      <c r="L7" s="16" t="s">
        <v>28</v>
      </c>
      <c r="M7" s="88"/>
      <c r="N7" s="18">
        <v>46332</v>
      </c>
      <c r="O7" s="19">
        <v>46337</v>
      </c>
      <c r="P7" s="22" t="s">
        <v>29</v>
      </c>
    </row>
    <row r="8" spans="1:16" x14ac:dyDescent="0.3">
      <c r="A8" s="12" t="s">
        <v>30</v>
      </c>
      <c r="B8" s="13" t="s">
        <v>31</v>
      </c>
      <c r="C8" s="13" t="s">
        <v>27</v>
      </c>
      <c r="D8" s="14" t="s">
        <v>22</v>
      </c>
      <c r="E8" s="43"/>
      <c r="F8" s="43"/>
      <c r="G8" s="44" t="s">
        <v>23</v>
      </c>
      <c r="H8" s="42" t="s">
        <v>23</v>
      </c>
      <c r="I8" s="43" t="s">
        <v>23</v>
      </c>
      <c r="J8" s="43" t="s">
        <v>23</v>
      </c>
      <c r="K8" s="43" t="s">
        <v>23</v>
      </c>
      <c r="L8" s="16" t="s">
        <v>24</v>
      </c>
      <c r="M8" s="88"/>
      <c r="N8" s="18"/>
      <c r="O8" s="19"/>
      <c r="P8" s="22"/>
    </row>
    <row r="9" spans="1:16" x14ac:dyDescent="0.3">
      <c r="A9" s="12" t="s">
        <v>32</v>
      </c>
      <c r="B9" s="13" t="s">
        <v>33</v>
      </c>
      <c r="C9" s="13" t="s">
        <v>27</v>
      </c>
      <c r="D9" s="14" t="s">
        <v>22</v>
      </c>
      <c r="E9" s="43"/>
      <c r="F9" s="43"/>
      <c r="G9" s="44" t="s">
        <v>23</v>
      </c>
      <c r="H9" s="42" t="s">
        <v>23</v>
      </c>
      <c r="I9" s="43" t="s">
        <v>23</v>
      </c>
      <c r="J9" s="43" t="s">
        <v>23</v>
      </c>
      <c r="K9" s="43" t="s">
        <v>23</v>
      </c>
      <c r="L9" s="16" t="s">
        <v>28</v>
      </c>
      <c r="M9" s="88"/>
      <c r="N9" s="18">
        <v>46332</v>
      </c>
      <c r="O9" s="19">
        <v>46337</v>
      </c>
      <c r="P9" s="22" t="s">
        <v>29</v>
      </c>
    </row>
    <row r="10" spans="1:16" x14ac:dyDescent="0.3">
      <c r="A10" s="12" t="s">
        <v>34</v>
      </c>
      <c r="B10" s="13" t="s">
        <v>35</v>
      </c>
      <c r="C10" s="13" t="s">
        <v>36</v>
      </c>
      <c r="D10" s="14" t="s">
        <v>22</v>
      </c>
      <c r="E10" s="43"/>
      <c r="F10" s="43"/>
      <c r="G10" s="44"/>
      <c r="H10" s="42"/>
      <c r="I10" s="43"/>
      <c r="J10" s="43" t="s">
        <v>23</v>
      </c>
      <c r="K10" s="43" t="s">
        <v>23</v>
      </c>
      <c r="L10" s="16" t="s">
        <v>28</v>
      </c>
      <c r="M10" s="88"/>
      <c r="N10" s="18">
        <v>46335</v>
      </c>
      <c r="O10" s="92">
        <v>46337</v>
      </c>
      <c r="P10" s="93"/>
    </row>
    <row r="11" spans="1:16" x14ac:dyDescent="0.3">
      <c r="A11" s="12" t="s">
        <v>37</v>
      </c>
      <c r="B11" s="13" t="s">
        <v>38</v>
      </c>
      <c r="C11" s="13" t="s">
        <v>39</v>
      </c>
      <c r="D11" s="14" t="s">
        <v>22</v>
      </c>
      <c r="E11" s="43"/>
      <c r="F11" s="43"/>
      <c r="G11" s="44" t="s">
        <v>23</v>
      </c>
      <c r="H11" s="42" t="s">
        <v>23</v>
      </c>
      <c r="I11" s="43" t="s">
        <v>23</v>
      </c>
      <c r="J11" s="43" t="s">
        <v>23</v>
      </c>
      <c r="K11" s="43"/>
      <c r="L11" s="16" t="s">
        <v>28</v>
      </c>
      <c r="M11" s="88"/>
      <c r="N11" s="18">
        <v>46332</v>
      </c>
      <c r="O11" s="19">
        <v>46336</v>
      </c>
      <c r="P11" s="22" t="s">
        <v>29</v>
      </c>
    </row>
    <row r="12" spans="1:16" x14ac:dyDescent="0.3">
      <c r="A12" s="12" t="s">
        <v>40</v>
      </c>
      <c r="B12" s="13" t="s">
        <v>41</v>
      </c>
      <c r="C12" s="13" t="s">
        <v>42</v>
      </c>
      <c r="D12" s="14" t="s">
        <v>22</v>
      </c>
      <c r="E12" s="43"/>
      <c r="F12" s="43"/>
      <c r="G12" s="44"/>
      <c r="H12" s="42"/>
      <c r="I12" s="43" t="s">
        <v>23</v>
      </c>
      <c r="J12" s="43" t="s">
        <v>23</v>
      </c>
      <c r="K12" s="43" t="s">
        <v>23</v>
      </c>
      <c r="L12" s="16" t="s">
        <v>28</v>
      </c>
      <c r="M12" s="88"/>
      <c r="N12" s="18">
        <v>46334</v>
      </c>
      <c r="O12" s="19">
        <v>46337</v>
      </c>
      <c r="P12" s="22" t="s">
        <v>29</v>
      </c>
    </row>
    <row r="13" spans="1:16" x14ac:dyDescent="0.3">
      <c r="A13" s="12" t="s">
        <v>43</v>
      </c>
      <c r="B13" s="13" t="s">
        <v>44</v>
      </c>
      <c r="C13" s="13" t="s">
        <v>45</v>
      </c>
      <c r="D13" s="14" t="s">
        <v>22</v>
      </c>
      <c r="E13" s="43"/>
      <c r="F13" s="43"/>
      <c r="G13" s="44" t="s">
        <v>23</v>
      </c>
      <c r="H13" s="42" t="s">
        <v>23</v>
      </c>
      <c r="I13" s="43" t="s">
        <v>23</v>
      </c>
      <c r="J13" s="43" t="s">
        <v>23</v>
      </c>
      <c r="K13" s="43"/>
      <c r="L13" s="16" t="s">
        <v>28</v>
      </c>
      <c r="M13" s="88"/>
      <c r="N13" s="18">
        <v>46332</v>
      </c>
      <c r="O13" s="19">
        <v>46336</v>
      </c>
      <c r="P13" s="22" t="s">
        <v>29</v>
      </c>
    </row>
    <row r="14" spans="1:16" x14ac:dyDescent="0.3">
      <c r="A14" s="12" t="s">
        <v>43</v>
      </c>
      <c r="B14" s="13" t="s">
        <v>46</v>
      </c>
      <c r="C14" s="13" t="s">
        <v>42</v>
      </c>
      <c r="D14" s="14" t="s">
        <v>22</v>
      </c>
      <c r="E14" s="43"/>
      <c r="F14" s="43"/>
      <c r="G14" s="44" t="s">
        <v>23</v>
      </c>
      <c r="H14" s="42" t="s">
        <v>23</v>
      </c>
      <c r="I14" s="43" t="s">
        <v>23</v>
      </c>
      <c r="J14" s="43" t="s">
        <v>23</v>
      </c>
      <c r="K14" s="43" t="s">
        <v>23</v>
      </c>
      <c r="L14" s="16" t="s">
        <v>28</v>
      </c>
      <c r="M14" s="88"/>
      <c r="N14" s="18">
        <v>46332</v>
      </c>
      <c r="O14" s="19">
        <v>46337</v>
      </c>
      <c r="P14" s="22" t="s">
        <v>29</v>
      </c>
    </row>
    <row r="15" spans="1:16" x14ac:dyDescent="0.3">
      <c r="A15" s="12" t="s">
        <v>47</v>
      </c>
      <c r="B15" s="13" t="s">
        <v>48</v>
      </c>
      <c r="C15" s="13" t="s">
        <v>42</v>
      </c>
      <c r="D15" s="14" t="s">
        <v>22</v>
      </c>
      <c r="E15" s="43"/>
      <c r="F15" s="43"/>
      <c r="G15" s="44" t="s">
        <v>23</v>
      </c>
      <c r="H15" s="42" t="s">
        <v>23</v>
      </c>
      <c r="I15" s="43" t="s">
        <v>23</v>
      </c>
      <c r="J15" s="43" t="s">
        <v>23</v>
      </c>
      <c r="K15" s="43" t="s">
        <v>23</v>
      </c>
      <c r="L15" s="16" t="s">
        <v>28</v>
      </c>
      <c r="M15" s="88"/>
      <c r="N15" s="18">
        <v>46332</v>
      </c>
      <c r="O15" s="19">
        <v>46337</v>
      </c>
      <c r="P15" s="22" t="s">
        <v>29</v>
      </c>
    </row>
    <row r="16" spans="1:16" x14ac:dyDescent="0.3">
      <c r="A16" s="12" t="s">
        <v>49</v>
      </c>
      <c r="B16" s="13" t="s">
        <v>50</v>
      </c>
      <c r="C16" s="13" t="s">
        <v>51</v>
      </c>
      <c r="D16" s="14" t="s">
        <v>22</v>
      </c>
      <c r="E16" s="43"/>
      <c r="F16" s="43"/>
      <c r="G16" s="44" t="s">
        <v>23</v>
      </c>
      <c r="H16" s="42" t="s">
        <v>23</v>
      </c>
      <c r="I16" s="43" t="s">
        <v>23</v>
      </c>
      <c r="J16" s="43" t="s">
        <v>23</v>
      </c>
      <c r="K16" s="43"/>
      <c r="L16" s="16" t="s">
        <v>28</v>
      </c>
      <c r="M16" s="88"/>
      <c r="N16" s="18">
        <v>46332</v>
      </c>
      <c r="O16" s="19">
        <v>46336</v>
      </c>
      <c r="P16" s="22" t="s">
        <v>29</v>
      </c>
    </row>
    <row r="17" spans="1:16" x14ac:dyDescent="0.3">
      <c r="A17" s="71" t="s">
        <v>52</v>
      </c>
      <c r="B17" s="13" t="s">
        <v>53</v>
      </c>
      <c r="C17" s="13" t="s">
        <v>51</v>
      </c>
      <c r="D17" s="14" t="s">
        <v>22</v>
      </c>
      <c r="E17" s="43"/>
      <c r="F17" s="43"/>
      <c r="G17" s="44"/>
      <c r="H17" s="42"/>
      <c r="I17" s="43" t="s">
        <v>23</v>
      </c>
      <c r="J17" s="43" t="s">
        <v>23</v>
      </c>
      <c r="K17" s="43"/>
      <c r="L17" s="16" t="s">
        <v>28</v>
      </c>
      <c r="M17" s="88"/>
      <c r="N17" s="18">
        <v>46333</v>
      </c>
      <c r="O17" s="19">
        <v>46336</v>
      </c>
      <c r="P17" s="22"/>
    </row>
    <row r="18" spans="1:16" x14ac:dyDescent="0.3">
      <c r="A18" s="71" t="s">
        <v>54</v>
      </c>
      <c r="B18" s="13" t="s">
        <v>55</v>
      </c>
      <c r="C18" s="13" t="s">
        <v>56</v>
      </c>
      <c r="D18" s="14" t="s">
        <v>22</v>
      </c>
      <c r="E18" s="43"/>
      <c r="F18" s="43"/>
      <c r="G18" s="44"/>
      <c r="H18" s="42" t="s">
        <v>23</v>
      </c>
      <c r="I18" s="43" t="s">
        <v>23</v>
      </c>
      <c r="J18" s="43" t="s">
        <v>23</v>
      </c>
      <c r="K18" s="43"/>
      <c r="L18" s="16" t="s">
        <v>28</v>
      </c>
      <c r="M18" s="88"/>
      <c r="N18" s="18">
        <v>46333</v>
      </c>
      <c r="O18" s="19">
        <v>46335</v>
      </c>
      <c r="P18" s="22" t="s">
        <v>29</v>
      </c>
    </row>
    <row r="19" spans="1:16" x14ac:dyDescent="0.3">
      <c r="A19" s="71" t="s">
        <v>57</v>
      </c>
      <c r="B19" s="13" t="s">
        <v>58</v>
      </c>
      <c r="C19" s="13" t="s">
        <v>59</v>
      </c>
      <c r="D19" s="14" t="s">
        <v>22</v>
      </c>
      <c r="E19" s="43"/>
      <c r="F19" s="43"/>
      <c r="G19" s="44" t="s">
        <v>23</v>
      </c>
      <c r="H19" s="42" t="s">
        <v>23</v>
      </c>
      <c r="I19" s="43" t="s">
        <v>23</v>
      </c>
      <c r="J19" s="43" t="s">
        <v>23</v>
      </c>
      <c r="K19" s="43"/>
      <c r="L19" s="16" t="s">
        <v>28</v>
      </c>
      <c r="M19" s="88" t="s">
        <v>60</v>
      </c>
      <c r="N19" s="18">
        <v>46332</v>
      </c>
      <c r="O19" s="19">
        <v>46336</v>
      </c>
      <c r="P19" s="22"/>
    </row>
    <row r="20" spans="1:16" x14ac:dyDescent="0.3">
      <c r="A20" s="71" t="s">
        <v>61</v>
      </c>
      <c r="B20" s="13" t="s">
        <v>62</v>
      </c>
      <c r="C20" s="13" t="s">
        <v>59</v>
      </c>
      <c r="D20" s="14" t="s">
        <v>22</v>
      </c>
      <c r="E20" s="43"/>
      <c r="F20" s="43"/>
      <c r="G20" s="44" t="s">
        <v>23</v>
      </c>
      <c r="H20" s="42" t="s">
        <v>23</v>
      </c>
      <c r="I20" s="43" t="s">
        <v>23</v>
      </c>
      <c r="J20" s="43" t="s">
        <v>23</v>
      </c>
      <c r="K20" s="43"/>
      <c r="L20" s="16" t="s">
        <v>28</v>
      </c>
      <c r="M20" s="88"/>
      <c r="N20" s="18">
        <v>46332</v>
      </c>
      <c r="O20" s="19">
        <v>46336</v>
      </c>
      <c r="P20" s="22"/>
    </row>
    <row r="21" spans="1:16" s="70" customFormat="1" x14ac:dyDescent="0.3">
      <c r="A21" s="71" t="s">
        <v>63</v>
      </c>
      <c r="B21" s="61" t="s">
        <v>64</v>
      </c>
      <c r="C21" s="61" t="s">
        <v>65</v>
      </c>
      <c r="D21" s="62" t="s">
        <v>22</v>
      </c>
      <c r="E21" s="64"/>
      <c r="F21" s="64"/>
      <c r="G21" s="65" t="s">
        <v>23</v>
      </c>
      <c r="H21" s="63" t="s">
        <v>23</v>
      </c>
      <c r="I21" s="64" t="s">
        <v>23</v>
      </c>
      <c r="J21" s="64"/>
      <c r="K21" s="64"/>
      <c r="L21" s="66" t="s">
        <v>28</v>
      </c>
      <c r="M21" s="89"/>
      <c r="N21" s="67">
        <v>46332</v>
      </c>
      <c r="O21" s="68">
        <v>46335</v>
      </c>
      <c r="P21" s="69"/>
    </row>
    <row r="22" spans="1:16" s="70" customFormat="1" x14ac:dyDescent="0.3">
      <c r="A22" s="71" t="s">
        <v>66</v>
      </c>
      <c r="B22" s="61" t="s">
        <v>67</v>
      </c>
      <c r="C22" s="61" t="s">
        <v>65</v>
      </c>
      <c r="D22" s="62" t="s">
        <v>22</v>
      </c>
      <c r="E22" s="64"/>
      <c r="F22" s="64"/>
      <c r="G22" s="65"/>
      <c r="H22" s="63"/>
      <c r="I22" s="64"/>
      <c r="J22" s="64" t="s">
        <v>23</v>
      </c>
      <c r="K22" s="64" t="s">
        <v>23</v>
      </c>
      <c r="L22" s="66" t="s">
        <v>28</v>
      </c>
      <c r="M22" s="89"/>
      <c r="N22" s="67">
        <v>46334</v>
      </c>
      <c r="O22" s="68">
        <v>46337</v>
      </c>
      <c r="P22" s="69"/>
    </row>
    <row r="23" spans="1:16" s="70" customFormat="1" x14ac:dyDescent="0.3">
      <c r="A23" s="71" t="s">
        <v>68</v>
      </c>
      <c r="B23" s="61" t="s">
        <v>69</v>
      </c>
      <c r="C23" s="61" t="s">
        <v>70</v>
      </c>
      <c r="D23" s="62" t="s">
        <v>22</v>
      </c>
      <c r="E23" s="64"/>
      <c r="F23" s="64"/>
      <c r="G23" s="65" t="s">
        <v>23</v>
      </c>
      <c r="H23" s="63" t="s">
        <v>23</v>
      </c>
      <c r="I23" s="64" t="s">
        <v>23</v>
      </c>
      <c r="J23" s="64" t="s">
        <v>23</v>
      </c>
      <c r="K23" s="64" t="s">
        <v>23</v>
      </c>
      <c r="L23" s="66" t="s">
        <v>28</v>
      </c>
      <c r="M23" s="89"/>
      <c r="N23" s="67">
        <v>46332</v>
      </c>
      <c r="O23" s="68">
        <v>46336</v>
      </c>
      <c r="P23" s="69" t="s">
        <v>29</v>
      </c>
    </row>
    <row r="24" spans="1:16" x14ac:dyDescent="0.3">
      <c r="A24" s="71" t="s">
        <v>71</v>
      </c>
      <c r="B24" s="13" t="s">
        <v>72</v>
      </c>
      <c r="C24" s="13" t="s">
        <v>73</v>
      </c>
      <c r="D24" s="14" t="s">
        <v>74</v>
      </c>
      <c r="E24" s="43" t="s">
        <v>23</v>
      </c>
      <c r="F24" s="43" t="s">
        <v>23</v>
      </c>
      <c r="G24" s="44" t="s">
        <v>23</v>
      </c>
      <c r="H24" s="42" t="s">
        <v>23</v>
      </c>
      <c r="I24" s="43" t="s">
        <v>23</v>
      </c>
      <c r="J24" s="43" t="s">
        <v>23</v>
      </c>
      <c r="K24" s="43" t="s">
        <v>23</v>
      </c>
      <c r="L24" s="16" t="s">
        <v>28</v>
      </c>
      <c r="M24" s="88"/>
      <c r="N24" s="18">
        <v>46330</v>
      </c>
      <c r="O24" s="19">
        <v>46337</v>
      </c>
      <c r="P24" s="22"/>
    </row>
    <row r="25" spans="1:16" x14ac:dyDescent="0.3">
      <c r="A25" s="71" t="s">
        <v>75</v>
      </c>
      <c r="B25" s="13" t="s">
        <v>76</v>
      </c>
      <c r="C25" s="13" t="s">
        <v>77</v>
      </c>
      <c r="D25" s="14" t="s">
        <v>74</v>
      </c>
      <c r="E25" s="43"/>
      <c r="F25" s="43"/>
      <c r="G25" s="44" t="s">
        <v>23</v>
      </c>
      <c r="H25" s="42" t="s">
        <v>23</v>
      </c>
      <c r="I25" s="43" t="s">
        <v>23</v>
      </c>
      <c r="J25" s="43" t="s">
        <v>23</v>
      </c>
      <c r="K25" s="43" t="s">
        <v>23</v>
      </c>
      <c r="L25" s="16" t="s">
        <v>28</v>
      </c>
      <c r="M25" s="88"/>
      <c r="N25" s="18">
        <v>46332</v>
      </c>
      <c r="O25" s="19">
        <v>46336</v>
      </c>
      <c r="P25" s="22" t="s">
        <v>29</v>
      </c>
    </row>
    <row r="26" spans="1:16" x14ac:dyDescent="0.3">
      <c r="A26" s="71" t="s">
        <v>78</v>
      </c>
      <c r="B26" s="13" t="s">
        <v>79</v>
      </c>
      <c r="C26" s="13" t="s">
        <v>80</v>
      </c>
      <c r="D26" s="14" t="s">
        <v>74</v>
      </c>
      <c r="E26" s="43"/>
      <c r="F26" s="43"/>
      <c r="G26" s="44" t="s">
        <v>23</v>
      </c>
      <c r="H26" s="42" t="s">
        <v>23</v>
      </c>
      <c r="I26" s="43" t="s">
        <v>23</v>
      </c>
      <c r="J26" s="43" t="s">
        <v>23</v>
      </c>
      <c r="K26" s="43" t="s">
        <v>23</v>
      </c>
      <c r="L26" s="16" t="s">
        <v>28</v>
      </c>
      <c r="M26" s="88"/>
      <c r="N26" s="18">
        <v>46332</v>
      </c>
      <c r="O26" s="19">
        <v>46336</v>
      </c>
      <c r="P26" s="22" t="s">
        <v>29</v>
      </c>
    </row>
    <row r="27" spans="1:16" x14ac:dyDescent="0.3">
      <c r="A27" s="71" t="s">
        <v>81</v>
      </c>
      <c r="B27" s="13" t="s">
        <v>82</v>
      </c>
      <c r="C27" s="13" t="s">
        <v>83</v>
      </c>
      <c r="D27" s="14" t="s">
        <v>74</v>
      </c>
      <c r="E27" s="43"/>
      <c r="F27" s="43" t="s">
        <v>23</v>
      </c>
      <c r="G27" s="44" t="s">
        <v>23</v>
      </c>
      <c r="H27" s="42" t="s">
        <v>23</v>
      </c>
      <c r="I27" s="43" t="s">
        <v>23</v>
      </c>
      <c r="J27" s="43" t="s">
        <v>23</v>
      </c>
      <c r="K27" s="43" t="s">
        <v>23</v>
      </c>
      <c r="L27" s="16" t="s">
        <v>84</v>
      </c>
      <c r="M27" s="88"/>
      <c r="N27" s="18">
        <v>46331</v>
      </c>
      <c r="O27" s="19">
        <v>46337</v>
      </c>
      <c r="P27" s="22" t="s">
        <v>85</v>
      </c>
    </row>
    <row r="28" spans="1:16" x14ac:dyDescent="0.3">
      <c r="A28" s="71" t="s">
        <v>40</v>
      </c>
      <c r="B28" s="13" t="s">
        <v>86</v>
      </c>
      <c r="C28" s="13" t="s">
        <v>80</v>
      </c>
      <c r="D28" s="14" t="s">
        <v>74</v>
      </c>
      <c r="E28" s="43"/>
      <c r="F28" s="43"/>
      <c r="G28" s="44" t="s">
        <v>23</v>
      </c>
      <c r="H28" s="42" t="s">
        <v>23</v>
      </c>
      <c r="I28" s="43" t="s">
        <v>23</v>
      </c>
      <c r="J28" s="43" t="s">
        <v>23</v>
      </c>
      <c r="K28" s="43" t="s">
        <v>23</v>
      </c>
      <c r="L28" s="16" t="s">
        <v>28</v>
      </c>
      <c r="M28" s="88"/>
      <c r="N28" s="18">
        <v>46332</v>
      </c>
      <c r="O28" s="19">
        <v>46336</v>
      </c>
      <c r="P28" s="22" t="s">
        <v>29</v>
      </c>
    </row>
    <row r="29" spans="1:16" x14ac:dyDescent="0.3">
      <c r="A29" s="71" t="s">
        <v>87</v>
      </c>
      <c r="B29" s="72" t="s">
        <v>88</v>
      </c>
      <c r="C29" s="13" t="s">
        <v>83</v>
      </c>
      <c r="D29" s="14" t="s">
        <v>74</v>
      </c>
      <c r="E29" s="43" t="s">
        <v>23</v>
      </c>
      <c r="F29" s="43" t="s">
        <v>23</v>
      </c>
      <c r="G29" s="44" t="s">
        <v>23</v>
      </c>
      <c r="H29" s="42" t="s">
        <v>23</v>
      </c>
      <c r="I29" s="43" t="s">
        <v>23</v>
      </c>
      <c r="J29" s="43" t="s">
        <v>23</v>
      </c>
      <c r="K29" s="43" t="s">
        <v>23</v>
      </c>
      <c r="L29" s="16" t="s">
        <v>28</v>
      </c>
      <c r="M29" s="88"/>
      <c r="N29" s="73">
        <v>46331</v>
      </c>
      <c r="O29" s="19">
        <v>46337</v>
      </c>
      <c r="P29" s="22"/>
    </row>
    <row r="30" spans="1:16" x14ac:dyDescent="0.3">
      <c r="A30" s="71" t="s">
        <v>89</v>
      </c>
      <c r="B30" s="13" t="s">
        <v>82</v>
      </c>
      <c r="C30" s="13" t="s">
        <v>90</v>
      </c>
      <c r="D30" s="14" t="s">
        <v>74</v>
      </c>
      <c r="E30" s="43"/>
      <c r="F30" s="43" t="s">
        <v>23</v>
      </c>
      <c r="G30" s="44" t="s">
        <v>23</v>
      </c>
      <c r="H30" s="42" t="s">
        <v>23</v>
      </c>
      <c r="I30" s="43" t="s">
        <v>23</v>
      </c>
      <c r="J30" s="43" t="s">
        <v>23</v>
      </c>
      <c r="K30" s="43" t="s">
        <v>23</v>
      </c>
      <c r="L30" s="16" t="s">
        <v>91</v>
      </c>
      <c r="M30" s="88"/>
      <c r="N30" s="18"/>
      <c r="O30" s="19"/>
      <c r="P30" s="22" t="s">
        <v>92</v>
      </c>
    </row>
    <row r="31" spans="1:16" x14ac:dyDescent="0.3">
      <c r="A31" s="12"/>
      <c r="B31" s="13"/>
      <c r="C31" s="13" t="s">
        <v>93</v>
      </c>
      <c r="D31" s="14" t="s">
        <v>94</v>
      </c>
      <c r="E31" s="43"/>
      <c r="F31" s="43"/>
      <c r="G31" s="44" t="s">
        <v>23</v>
      </c>
      <c r="H31" s="42" t="s">
        <v>23</v>
      </c>
      <c r="I31" s="43" t="s">
        <v>23</v>
      </c>
      <c r="J31" s="43" t="s">
        <v>23</v>
      </c>
      <c r="K31" s="43" t="s">
        <v>23</v>
      </c>
      <c r="L31" s="16" t="s">
        <v>24</v>
      </c>
      <c r="M31" s="88"/>
      <c r="N31" s="18"/>
      <c r="O31" s="19"/>
      <c r="P31" s="22"/>
    </row>
    <row r="32" spans="1:16" x14ac:dyDescent="0.3">
      <c r="A32" s="12"/>
      <c r="B32" s="13"/>
      <c r="C32" s="13" t="s">
        <v>93</v>
      </c>
      <c r="D32" s="14" t="s">
        <v>94</v>
      </c>
      <c r="E32" s="43"/>
      <c r="F32" s="43"/>
      <c r="G32" s="44" t="s">
        <v>23</v>
      </c>
      <c r="H32" s="42" t="s">
        <v>23</v>
      </c>
      <c r="I32" s="43" t="s">
        <v>23</v>
      </c>
      <c r="J32" s="43" t="s">
        <v>23</v>
      </c>
      <c r="K32" s="43" t="s">
        <v>23</v>
      </c>
      <c r="L32" s="16" t="s">
        <v>24</v>
      </c>
      <c r="M32" s="88"/>
      <c r="N32" s="18"/>
      <c r="O32" s="19"/>
      <c r="P32" s="22"/>
    </row>
    <row r="33" spans="1:16" x14ac:dyDescent="0.3">
      <c r="A33" s="12"/>
      <c r="B33" s="13"/>
      <c r="C33" s="13" t="s">
        <v>93</v>
      </c>
      <c r="D33" s="14" t="s">
        <v>94</v>
      </c>
      <c r="E33" s="43"/>
      <c r="F33" s="43"/>
      <c r="G33" s="44" t="s">
        <v>23</v>
      </c>
      <c r="H33" s="42" t="s">
        <v>23</v>
      </c>
      <c r="I33" s="43" t="s">
        <v>23</v>
      </c>
      <c r="J33" s="43" t="s">
        <v>23</v>
      </c>
      <c r="K33" s="43" t="s">
        <v>23</v>
      </c>
      <c r="L33" s="16" t="s">
        <v>24</v>
      </c>
      <c r="M33" s="88"/>
      <c r="N33" s="18"/>
      <c r="O33" s="19"/>
      <c r="P33" s="22"/>
    </row>
    <row r="34" spans="1:16" x14ac:dyDescent="0.3">
      <c r="A34" s="12"/>
      <c r="B34" s="13"/>
      <c r="C34" s="13" t="s">
        <v>93</v>
      </c>
      <c r="D34" s="14" t="s">
        <v>94</v>
      </c>
      <c r="E34" s="43"/>
      <c r="F34" s="43"/>
      <c r="G34" s="44" t="s">
        <v>23</v>
      </c>
      <c r="H34" s="42" t="s">
        <v>23</v>
      </c>
      <c r="I34" s="43" t="s">
        <v>23</v>
      </c>
      <c r="J34" s="43" t="s">
        <v>23</v>
      </c>
      <c r="K34" s="43" t="s">
        <v>23</v>
      </c>
      <c r="L34" s="16" t="s">
        <v>24</v>
      </c>
      <c r="M34" s="88"/>
      <c r="N34" s="18"/>
      <c r="O34" s="19"/>
      <c r="P34" s="22"/>
    </row>
    <row r="35" spans="1:16" x14ac:dyDescent="0.3">
      <c r="A35" s="12"/>
      <c r="B35" s="13"/>
      <c r="C35" s="13" t="s">
        <v>93</v>
      </c>
      <c r="D35" s="14" t="s">
        <v>94</v>
      </c>
      <c r="E35" s="43"/>
      <c r="F35" s="43"/>
      <c r="G35" s="44" t="s">
        <v>23</v>
      </c>
      <c r="H35" s="42" t="s">
        <v>23</v>
      </c>
      <c r="I35" s="43" t="s">
        <v>23</v>
      </c>
      <c r="J35" s="43" t="s">
        <v>23</v>
      </c>
      <c r="K35" s="43" t="s">
        <v>23</v>
      </c>
      <c r="L35" s="16" t="s">
        <v>24</v>
      </c>
      <c r="M35" s="88"/>
      <c r="N35" s="18"/>
      <c r="O35" s="19"/>
      <c r="P35" s="22"/>
    </row>
    <row r="36" spans="1:16" x14ac:dyDescent="0.3">
      <c r="A36" s="12"/>
      <c r="B36" s="13"/>
      <c r="C36" s="13" t="s">
        <v>93</v>
      </c>
      <c r="D36" s="14" t="s">
        <v>94</v>
      </c>
      <c r="E36" s="43"/>
      <c r="F36" s="43"/>
      <c r="G36" s="44" t="s">
        <v>23</v>
      </c>
      <c r="H36" s="42" t="s">
        <v>23</v>
      </c>
      <c r="I36" s="43" t="s">
        <v>23</v>
      </c>
      <c r="J36" s="43" t="s">
        <v>23</v>
      </c>
      <c r="K36" s="43" t="s">
        <v>23</v>
      </c>
      <c r="L36" s="16" t="s">
        <v>24</v>
      </c>
      <c r="M36" s="88"/>
      <c r="N36" s="18"/>
      <c r="O36" s="19"/>
      <c r="P36" s="22"/>
    </row>
    <row r="37" spans="1:16" x14ac:dyDescent="0.3">
      <c r="A37" s="12"/>
      <c r="B37" s="13"/>
      <c r="C37" s="13" t="s">
        <v>95</v>
      </c>
      <c r="D37" s="14" t="s">
        <v>94</v>
      </c>
      <c r="E37" s="43"/>
      <c r="F37" s="43"/>
      <c r="G37" s="44" t="s">
        <v>23</v>
      </c>
      <c r="H37" s="42" t="s">
        <v>23</v>
      </c>
      <c r="I37" s="43" t="s">
        <v>23</v>
      </c>
      <c r="J37" s="43" t="s">
        <v>23</v>
      </c>
      <c r="K37" s="43" t="s">
        <v>23</v>
      </c>
      <c r="L37" s="16" t="s">
        <v>24</v>
      </c>
      <c r="M37" s="88"/>
      <c r="N37" s="18"/>
      <c r="O37" s="19"/>
      <c r="P37" s="22"/>
    </row>
    <row r="38" spans="1:16" x14ac:dyDescent="0.3">
      <c r="A38" s="12"/>
      <c r="B38" s="13"/>
      <c r="C38" s="13" t="s">
        <v>96</v>
      </c>
      <c r="D38" s="14" t="s">
        <v>94</v>
      </c>
      <c r="E38" s="43"/>
      <c r="F38" s="43"/>
      <c r="G38" s="44" t="s">
        <v>23</v>
      </c>
      <c r="H38" s="42" t="s">
        <v>23</v>
      </c>
      <c r="I38" s="43" t="s">
        <v>23</v>
      </c>
      <c r="J38" s="43" t="s">
        <v>23</v>
      </c>
      <c r="K38" s="43" t="s">
        <v>23</v>
      </c>
      <c r="L38" s="16" t="s">
        <v>24</v>
      </c>
      <c r="M38" s="88"/>
      <c r="N38" s="18"/>
      <c r="O38" s="19"/>
      <c r="P38" s="22"/>
    </row>
    <row r="39" spans="1:16" x14ac:dyDescent="0.3">
      <c r="A39" s="12" t="s">
        <v>97</v>
      </c>
      <c r="B39" s="13" t="s">
        <v>98</v>
      </c>
      <c r="C39" s="13" t="s">
        <v>99</v>
      </c>
      <c r="D39" s="14" t="s">
        <v>100</v>
      </c>
      <c r="E39" s="43" t="s">
        <v>23</v>
      </c>
      <c r="F39" s="43" t="s">
        <v>23</v>
      </c>
      <c r="G39" s="44" t="s">
        <v>23</v>
      </c>
      <c r="H39" s="42" t="s">
        <v>23</v>
      </c>
      <c r="I39" s="43" t="s">
        <v>23</v>
      </c>
      <c r="J39" s="43" t="s">
        <v>23</v>
      </c>
      <c r="K39" s="43" t="s">
        <v>23</v>
      </c>
      <c r="L39" s="16" t="s">
        <v>28</v>
      </c>
      <c r="M39" s="88" t="s">
        <v>101</v>
      </c>
      <c r="N39" s="18">
        <v>46330</v>
      </c>
      <c r="O39" s="19">
        <v>46337</v>
      </c>
      <c r="P39" s="22" t="s">
        <v>102</v>
      </c>
    </row>
    <row r="40" spans="1:16" x14ac:dyDescent="0.3">
      <c r="A40" s="12" t="s">
        <v>103</v>
      </c>
      <c r="B40" s="13" t="s">
        <v>104</v>
      </c>
      <c r="C40" s="13" t="s">
        <v>105</v>
      </c>
      <c r="D40" s="14" t="s">
        <v>100</v>
      </c>
      <c r="E40" s="43" t="s">
        <v>23</v>
      </c>
      <c r="F40" s="43" t="s">
        <v>23</v>
      </c>
      <c r="G40" s="44" t="s">
        <v>23</v>
      </c>
      <c r="H40" s="42" t="s">
        <v>23</v>
      </c>
      <c r="I40" s="43" t="s">
        <v>23</v>
      </c>
      <c r="J40" s="43" t="s">
        <v>23</v>
      </c>
      <c r="K40" s="43" t="s">
        <v>23</v>
      </c>
      <c r="L40" s="16" t="s">
        <v>28</v>
      </c>
      <c r="M40" s="88"/>
      <c r="N40" s="18">
        <v>46330</v>
      </c>
      <c r="O40" s="19">
        <v>46336</v>
      </c>
      <c r="P40" s="22"/>
    </row>
    <row r="41" spans="1:16" x14ac:dyDescent="0.3">
      <c r="A41" s="71" t="s">
        <v>106</v>
      </c>
      <c r="B41" s="13" t="s">
        <v>107</v>
      </c>
      <c r="C41" s="13" t="s">
        <v>108</v>
      </c>
      <c r="D41" s="14" t="s">
        <v>100</v>
      </c>
      <c r="E41" s="43"/>
      <c r="F41" s="43"/>
      <c r="G41" s="44"/>
      <c r="H41" s="42"/>
      <c r="I41" s="43"/>
      <c r="J41" s="43" t="s">
        <v>23</v>
      </c>
      <c r="K41" s="43" t="s">
        <v>23</v>
      </c>
      <c r="L41" s="16" t="s">
        <v>28</v>
      </c>
      <c r="M41" s="88"/>
      <c r="N41" s="18">
        <v>46335</v>
      </c>
      <c r="O41" s="19">
        <v>46336</v>
      </c>
      <c r="P41" s="91"/>
    </row>
    <row r="42" spans="1:16" x14ac:dyDescent="0.3">
      <c r="A42" s="74" t="s">
        <v>109</v>
      </c>
      <c r="B42" s="75" t="s">
        <v>110</v>
      </c>
      <c r="C42" s="76" t="s">
        <v>111</v>
      </c>
      <c r="D42" s="77" t="s">
        <v>100</v>
      </c>
      <c r="E42" s="78"/>
      <c r="F42" s="78"/>
      <c r="G42" s="79"/>
      <c r="H42" s="80"/>
      <c r="I42" s="78"/>
      <c r="J42" s="78"/>
      <c r="K42" s="78"/>
      <c r="L42" s="81"/>
      <c r="M42" s="90"/>
      <c r="N42" s="82"/>
      <c r="O42" s="83"/>
      <c r="P42" s="84"/>
    </row>
    <row r="43" spans="1:16" x14ac:dyDescent="0.3">
      <c r="N43" s="1"/>
      <c r="O43" s="1"/>
    </row>
    <row r="44" spans="1:16" ht="15" thickBot="1" x14ac:dyDescent="0.35">
      <c r="N44" s="1"/>
      <c r="O44" s="1"/>
    </row>
    <row r="45" spans="1:16" x14ac:dyDescent="0.3">
      <c r="D45" s="34" t="s">
        <v>112</v>
      </c>
      <c r="E45" s="46">
        <f t="shared" ref="E45:K45" si="1">COUNTIFS($D$6:$D$42,"Berater",E6:E42,"x")</f>
        <v>0</v>
      </c>
      <c r="F45" s="46">
        <f t="shared" si="1"/>
        <v>0</v>
      </c>
      <c r="G45" s="47">
        <f t="shared" si="1"/>
        <v>13</v>
      </c>
      <c r="H45" s="45">
        <f t="shared" si="1"/>
        <v>14</v>
      </c>
      <c r="I45" s="46">
        <f t="shared" si="1"/>
        <v>16</v>
      </c>
      <c r="J45" s="94">
        <f t="shared" si="1"/>
        <v>17</v>
      </c>
      <c r="K45" s="47">
        <f t="shared" si="1"/>
        <v>10</v>
      </c>
      <c r="N45" s="1"/>
      <c r="O45" s="1"/>
    </row>
    <row r="46" spans="1:16" x14ac:dyDescent="0.3">
      <c r="D46" s="35" t="s">
        <v>113</v>
      </c>
      <c r="E46" s="49">
        <f t="shared" ref="E46:K46" si="2">COUNTIFS($D$6:$D$42,"Küche",E6:E42,"x")</f>
        <v>2</v>
      </c>
      <c r="F46" s="49">
        <f t="shared" si="2"/>
        <v>4</v>
      </c>
      <c r="G46" s="50">
        <f t="shared" si="2"/>
        <v>7</v>
      </c>
      <c r="H46" s="48">
        <f t="shared" si="2"/>
        <v>7</v>
      </c>
      <c r="I46" s="49">
        <f t="shared" si="2"/>
        <v>7</v>
      </c>
      <c r="J46" s="49">
        <f t="shared" si="2"/>
        <v>7</v>
      </c>
      <c r="K46" s="50">
        <f t="shared" si="2"/>
        <v>7</v>
      </c>
      <c r="N46" s="1"/>
      <c r="O46" s="1"/>
    </row>
    <row r="47" spans="1:16" x14ac:dyDescent="0.3">
      <c r="D47" s="35" t="s">
        <v>114</v>
      </c>
      <c r="E47" s="49">
        <f t="shared" ref="E47:K47" si="3">COUNTIFS($D$6:$D$42,"Hostess",E6:E42,"x")</f>
        <v>0</v>
      </c>
      <c r="F47" s="49">
        <f t="shared" si="3"/>
        <v>0</v>
      </c>
      <c r="G47" s="50">
        <f t="shared" si="3"/>
        <v>8</v>
      </c>
      <c r="H47" s="48">
        <f t="shared" si="3"/>
        <v>8</v>
      </c>
      <c r="I47" s="49">
        <f t="shared" si="3"/>
        <v>8</v>
      </c>
      <c r="J47" s="49">
        <f t="shared" si="3"/>
        <v>8</v>
      </c>
      <c r="K47" s="50">
        <f t="shared" si="3"/>
        <v>8</v>
      </c>
      <c r="N47" s="1"/>
      <c r="O47" s="1"/>
    </row>
    <row r="48" spans="1:16" x14ac:dyDescent="0.3">
      <c r="D48" s="36" t="s">
        <v>115</v>
      </c>
      <c r="E48" s="52">
        <f t="shared" ref="E48:K48" si="4">COUNTIFS($D$6:$D$42,"Sonstige",E6:E42,"x")</f>
        <v>2</v>
      </c>
      <c r="F48" s="52">
        <f t="shared" si="4"/>
        <v>2</v>
      </c>
      <c r="G48" s="53">
        <f t="shared" si="4"/>
        <v>2</v>
      </c>
      <c r="H48" s="51">
        <f t="shared" si="4"/>
        <v>2</v>
      </c>
      <c r="I48" s="52">
        <f t="shared" si="4"/>
        <v>2</v>
      </c>
      <c r="J48" s="52">
        <f t="shared" si="4"/>
        <v>3</v>
      </c>
      <c r="K48" s="53">
        <f t="shared" si="4"/>
        <v>3</v>
      </c>
      <c r="N48" s="1"/>
      <c r="O48" s="1"/>
    </row>
    <row r="49" spans="4:15" ht="15" thickBot="1" x14ac:dyDescent="0.35">
      <c r="D49" s="37" t="s">
        <v>116</v>
      </c>
      <c r="E49" s="55">
        <f t="shared" ref="E49:K49" si="5">SUM(E45:E48)</f>
        <v>4</v>
      </c>
      <c r="F49" s="55">
        <f t="shared" si="5"/>
        <v>6</v>
      </c>
      <c r="G49" s="56">
        <f t="shared" si="5"/>
        <v>30</v>
      </c>
      <c r="H49" s="54">
        <f t="shared" si="5"/>
        <v>31</v>
      </c>
      <c r="I49" s="55">
        <f t="shared" si="5"/>
        <v>33</v>
      </c>
      <c r="J49" s="55">
        <f t="shared" si="5"/>
        <v>35</v>
      </c>
      <c r="K49" s="56">
        <f t="shared" si="5"/>
        <v>28</v>
      </c>
      <c r="N49" s="1"/>
      <c r="O49" s="1"/>
    </row>
    <row r="50" spans="4:15" ht="15" thickBot="1" x14ac:dyDescent="0.35">
      <c r="E50" s="2"/>
      <c r="F50" s="2"/>
      <c r="G50" s="2"/>
      <c r="H50" s="2"/>
      <c r="I50" s="2"/>
      <c r="J50" s="2"/>
      <c r="K50" s="2"/>
    </row>
    <row r="51" spans="4:15" ht="15" thickBot="1" x14ac:dyDescent="0.35">
      <c r="D51" s="38" t="s">
        <v>117</v>
      </c>
      <c r="E51" s="57" cm="1">
        <f t="array" ref="E51">SUMPRODUCT((E5&gt;=$N$6:$N$42)*(E5&lt;$O$6:$O$42))</f>
        <v>3</v>
      </c>
      <c r="F51" s="57" cm="1">
        <f t="array" ref="F51">SUMPRODUCT((F5&gt;=$N$6:$N$42)*(F5&lt;$O$6:$O$42))</f>
        <v>5</v>
      </c>
      <c r="G51" s="57" cm="1">
        <f t="array" ref="G51">SUMPRODUCT((G5&gt;=$N$6:$N$42)*(G5&lt;$O$6:$O$42))</f>
        <v>19</v>
      </c>
      <c r="H51" s="57" cm="1">
        <f t="array" ref="H51">SUMPRODUCT((H5&gt;=$N$6:$N$42)*(H5&lt;$O$6:$O$42))</f>
        <v>21</v>
      </c>
      <c r="I51" s="57" cm="1">
        <f t="array" ref="I51">SUMPRODUCT((I5&gt;=$N$6:$N$42)*(I5&lt;$O$6:$O$42))</f>
        <v>23</v>
      </c>
      <c r="J51" s="57" cm="1">
        <f t="array" ref="J51">SUMPRODUCT((J5&gt;=$N$6:$N$42)*(J5&lt;$O$6:$O$42))</f>
        <v>23</v>
      </c>
      <c r="K51" s="58" cm="1">
        <f t="array" ref="K51">SUMPRODUCT((K5&gt;=$N$6:$N$42)*(K5&lt;$O$6:$O$42))</f>
        <v>11</v>
      </c>
    </row>
    <row r="53" spans="4:15" x14ac:dyDescent="0.3">
      <c r="D53" s="3" t="s">
        <v>118</v>
      </c>
      <c r="E53" s="60" t="s">
        <v>119</v>
      </c>
    </row>
    <row r="54" spans="4:15" x14ac:dyDescent="0.3">
      <c r="D54" s="3" t="s">
        <v>120</v>
      </c>
      <c r="E54" s="59" t="s">
        <v>121</v>
      </c>
    </row>
  </sheetData>
  <autoFilter ref="A4:P42" xr:uid="{6AFED042-0E78-4CF7-9A62-6E8C1ADD472D}"/>
  <mergeCells count="4">
    <mergeCell ref="L3:O3"/>
    <mergeCell ref="A1:P1"/>
    <mergeCell ref="E3:G3"/>
    <mergeCell ref="H3:K3"/>
  </mergeCells>
  <phoneticPr fontId="2" type="noConversion"/>
  <conditionalFormatting sqref="A1 Q1:XFD1 A2:XFD2 A3:M3 P3:XFD3 A4:XFD1048576">
    <cfRule type="containsText" dxfId="4" priority="3" operator="containsText" text="Hostess">
      <formula>NOT(ISERROR(SEARCH("Hostess",A1)))</formula>
    </cfRule>
    <cfRule type="containsText" dxfId="3" priority="4" operator="containsText" text="Küche">
      <formula>NOT(ISERROR(SEARCH("Küche",A1)))</formula>
    </cfRule>
    <cfRule type="containsText" dxfId="2" priority="5" operator="containsText" text="Berater">
      <formula>NOT(ISERROR(SEARCH("Berater",A1)))</formula>
    </cfRule>
  </conditionalFormatting>
  <conditionalFormatting sqref="A4:XFD1048576 A1 Q1:XFD1 A2:XFD2 A3:M3 P3:XFD3">
    <cfRule type="containsText" dxfId="1" priority="2" operator="containsText" text="Sonstige">
      <formula>NOT(ISERROR(SEARCH("Sonstige",A1)))</formula>
    </cfRule>
  </conditionalFormatting>
  <conditionalFormatting sqref="E6:O42">
    <cfRule type="expression" dxfId="0" priority="1">
      <formula>ISBLANK(E6)</formula>
    </cfRule>
  </conditionalFormatting>
  <pageMargins left="0.7" right="0.7" top="0.78740157499999996" bottom="0.78740157499999996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A2759DB3153749BC4587A36DE68F7F" ma:contentTypeVersion="16" ma:contentTypeDescription="Ein neues Dokument erstellen." ma:contentTypeScope="" ma:versionID="e5bacdb7cc7442574c71564f5aecaf54">
  <xsd:schema xmlns:xsd="http://www.w3.org/2001/XMLSchema" xmlns:xs="http://www.w3.org/2001/XMLSchema" xmlns:p="http://schemas.microsoft.com/office/2006/metadata/properties" xmlns:ns2="4bd784cb-adf6-43b6-95ed-e74b38180d9d" xmlns:ns3="00e5daa5-ca37-4504-aa83-ac67e1e3fdd9" targetNamespace="http://schemas.microsoft.com/office/2006/metadata/properties" ma:root="true" ma:fieldsID="3867e8b902f0857555c3fb09780c7ad7" ns2:_="" ns3:_="">
    <xsd:import namespace="4bd784cb-adf6-43b6-95ed-e74b38180d9d"/>
    <xsd:import namespace="00e5daa5-ca37-4504-aa83-ac67e1e3fd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784cb-adf6-43b6-95ed-e74b38180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9d7978a-cd7c-4d35-b5ca-f2f0e4fd55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5daa5-ca37-4504-aa83-ac67e1e3fd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c344d7-b384-4fc8-8791-428396c2ad4d}" ma:internalName="TaxCatchAll" ma:showField="CatchAllData" ma:web="00e5daa5-ca37-4504-aa83-ac67e1e3fd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e5daa5-ca37-4504-aa83-ac67e1e3fdd9" xsi:nil="true"/>
    <lcf76f155ced4ddcb4097134ff3c332f xmlns="4bd784cb-adf6-43b6-95ed-e74b38180d9d">
      <Terms xmlns="http://schemas.microsoft.com/office/infopath/2007/PartnerControls"/>
    </lcf76f155ced4ddcb4097134ff3c332f>
    <SharedWithUsers xmlns="00e5daa5-ca37-4504-aa83-ac67e1e3fdd9">
      <UserInfo>
        <DisplayName>Tom Großmann</DisplayName>
        <AccountId>29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8C60C94-FC43-4A93-B6E0-B62045B40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F375DB-9AE2-462E-985B-6274EE54F0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d784cb-adf6-43b6-95ed-e74b38180d9d"/>
    <ds:schemaRef ds:uri="00e5daa5-ca37-4504-aa83-ac67e1e3fd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A6408-5B51-49E7-890F-BAB50ADC0B44}">
  <ds:schemaRefs>
    <ds:schemaRef ds:uri="http://schemas.microsoft.com/office/2006/metadata/properties"/>
    <ds:schemaRef ds:uri="http://schemas.microsoft.com/office/infopath/2007/PartnerControls"/>
    <ds:schemaRef ds:uri="00e5daa5-ca37-4504-aa83-ac67e1e3fdd9"/>
    <ds:schemaRef ds:uri="4bd784cb-adf6-43b6-95ed-e74b38180d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Personalplanung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Jeannine Bittner</dc:creator>
  <cp:keywords/>
  <dc:description/>
  <cp:lastModifiedBy>Jeannine Bittner</cp:lastModifiedBy>
  <cp:revision/>
  <dcterms:created xsi:type="dcterms:W3CDTF">2024-07-15T08:29:07Z</dcterms:created>
  <dcterms:modified xsi:type="dcterms:W3CDTF">2026-10-19T08:13:22Z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0x01010091A2759DB3153749BC4587A36DE68F7F</vt:lpwstr>
  </property>
  <property fmtid="{D5CDD505-2E9C-101B-9397-08002B2CF9AE}" pid="3" name="MediaServiceImageTags">
    <vt:lpwstr/>
  </property>
</Properties>
</file>